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lita\Desktop\PROGRAM REPORTS\"/>
    </mc:Choice>
  </mc:AlternateContent>
  <bookViews>
    <workbookView xWindow="0" yWindow="0" windowWidth="23040" windowHeight="8256"/>
  </bookViews>
  <sheets>
    <sheet name="Sheet1" sheetId="1" r:id="rId1"/>
  </sheets>
  <definedNames>
    <definedName name="_xlnm.Print_Titles" localSheetId="0">Sheet1!$A:$E,Sheet1!$1:$1</definedName>
    <definedName name="QB_COLUMN_29" localSheetId="0" hidden="1">Sheet1!$F$1</definedName>
    <definedName name="QB_DATA_0" localSheetId="0" hidden="1">Sheet1!$5:$5,Sheet1!$6:$6,Sheet1!$7:$7,Sheet1!$8:$8,Sheet1!$9:$9,Sheet1!$10:$10,Sheet1!$11:$11,Sheet1!$12:$12,Sheet1!$15:$15,Sheet1!$16:$16,Sheet1!$17:$17,Sheet1!$18:$18,Sheet1!$21:$21,Sheet1!$22:$22,Sheet1!$27:$27,Sheet1!$28:$28</definedName>
    <definedName name="QB_DATA_1" localSheetId="0" hidden="1">Sheet1!$29:$29,Sheet1!$30:$30,Sheet1!$31:$31,Sheet1!$32:$32,Sheet1!$33:$33,Sheet1!$34:$34,Sheet1!$35:$35,Sheet1!$36:$36,Sheet1!$37:$37,Sheet1!$38:$38,Sheet1!$39:$39,Sheet1!$40:$40,Sheet1!$41:$41,Sheet1!$42:$42,Sheet1!$50:$50,Sheet1!$51:$51</definedName>
    <definedName name="QB_DATA_2" localSheetId="0" hidden="1">Sheet1!$54:$54,Sheet1!$55:$55,Sheet1!$60:$60,Sheet1!$61:$61,Sheet1!$62:$62,Sheet1!$63:$63,Sheet1!$64:$64,Sheet1!$65:$65</definedName>
    <definedName name="QB_FORMULA_0" localSheetId="0" hidden="1">Sheet1!$F$13,Sheet1!$F$19,Sheet1!$F$23,Sheet1!$F$24,Sheet1!$F$43,Sheet1!$F$44,Sheet1!$F$45,Sheet1!$F$52,Sheet1!$F$56,Sheet1!$F$57,Sheet1!$F$58,Sheet1!$F$66,Sheet1!$F$67</definedName>
    <definedName name="QB_ROW_1" localSheetId="0" hidden="1">Sheet1!$A$2</definedName>
    <definedName name="QB_ROW_10031" localSheetId="0" hidden="1">Sheet1!$D$49</definedName>
    <definedName name="QB_ROW_1011" localSheetId="0" hidden="1">Sheet1!$B$3</definedName>
    <definedName name="QB_ROW_10331" localSheetId="0" hidden="1">Sheet1!$D$52</definedName>
    <definedName name="QB_ROW_12031" localSheetId="0" hidden="1">Sheet1!$D$53</definedName>
    <definedName name="QB_ROW_1220" localSheetId="0" hidden="1">Sheet1!$C$63</definedName>
    <definedName name="QB_ROW_12331" localSheetId="0" hidden="1">Sheet1!$D$56</definedName>
    <definedName name="QB_ROW_1311" localSheetId="0" hidden="1">Sheet1!$B$24</definedName>
    <definedName name="QB_ROW_14011" localSheetId="0" hidden="1">Sheet1!$B$59</definedName>
    <definedName name="QB_ROW_14230" localSheetId="0" hidden="1">Sheet1!$D$22</definedName>
    <definedName name="QB_ROW_14311" localSheetId="0" hidden="1">Sheet1!$B$66</definedName>
    <definedName name="QB_ROW_17221" localSheetId="0" hidden="1">Sheet1!$C$65</definedName>
    <definedName name="QB_ROW_186230" localSheetId="0" hidden="1">Sheet1!$D$9</definedName>
    <definedName name="QB_ROW_201240" localSheetId="0" hidden="1">Sheet1!$E$54</definedName>
    <definedName name="QB_ROW_2021" localSheetId="0" hidden="1">Sheet1!$C$4</definedName>
    <definedName name="QB_ROW_202230" localSheetId="0" hidden="1">Sheet1!$D$8</definedName>
    <definedName name="QB_ROW_203230" localSheetId="0" hidden="1">Sheet1!$D$10</definedName>
    <definedName name="QB_ROW_209230" localSheetId="0" hidden="1">Sheet1!$D$17</definedName>
    <definedName name="QB_ROW_211230" localSheetId="0" hidden="1">Sheet1!$D$21</definedName>
    <definedName name="QB_ROW_212020" localSheetId="0" hidden="1">Sheet1!$C$26</definedName>
    <definedName name="QB_ROW_212320" localSheetId="0" hidden="1">Sheet1!$C$43</definedName>
    <definedName name="QB_ROW_213240" localSheetId="0" hidden="1">Sheet1!$E$51</definedName>
    <definedName name="QB_ROW_214240" localSheetId="0" hidden="1">Sheet1!$E$50</definedName>
    <definedName name="QB_ROW_217220" localSheetId="0" hidden="1">Sheet1!$C$60</definedName>
    <definedName name="QB_ROW_218220" localSheetId="0" hidden="1">Sheet1!$C$64</definedName>
    <definedName name="QB_ROW_219220" localSheetId="0" hidden="1">Sheet1!$C$61</definedName>
    <definedName name="QB_ROW_221220" localSheetId="0" hidden="1">Sheet1!$C$62</definedName>
    <definedName name="QB_ROW_222230" localSheetId="0" hidden="1">Sheet1!$D$12</definedName>
    <definedName name="QB_ROW_2321" localSheetId="0" hidden="1">Sheet1!$C$13</definedName>
    <definedName name="QB_ROW_265230" localSheetId="0" hidden="1">Sheet1!$D$32</definedName>
    <definedName name="QB_ROW_274230" localSheetId="0" hidden="1">Sheet1!$D$16</definedName>
    <definedName name="QB_ROW_295230" localSheetId="0" hidden="1">Sheet1!$D$34</definedName>
    <definedName name="QB_ROW_301" localSheetId="0" hidden="1">Sheet1!$A$45</definedName>
    <definedName name="QB_ROW_3021" localSheetId="0" hidden="1">Sheet1!$C$14</definedName>
    <definedName name="QB_ROW_314230" localSheetId="0" hidden="1">Sheet1!$D$27</definedName>
    <definedName name="QB_ROW_315230" localSheetId="0" hidden="1">Sheet1!$D$30</definedName>
    <definedName name="QB_ROW_317230" localSheetId="0" hidden="1">Sheet1!$D$37</definedName>
    <definedName name="QB_ROW_318230" localSheetId="0" hidden="1">Sheet1!$D$36</definedName>
    <definedName name="QB_ROW_320230" localSheetId="0" hidden="1">Sheet1!$D$41</definedName>
    <definedName name="QB_ROW_322230" localSheetId="0" hidden="1">Sheet1!$D$33</definedName>
    <definedName name="QB_ROW_323230" localSheetId="0" hidden="1">Sheet1!$D$29</definedName>
    <definedName name="QB_ROW_324230" localSheetId="0" hidden="1">Sheet1!$D$28</definedName>
    <definedName name="QB_ROW_326230" localSheetId="0" hidden="1">Sheet1!$D$42</definedName>
    <definedName name="QB_ROW_327230" localSheetId="0" hidden="1">Sheet1!$D$40</definedName>
    <definedName name="QB_ROW_328230" localSheetId="0" hidden="1">Sheet1!$D$35</definedName>
    <definedName name="QB_ROW_329230" localSheetId="0" hidden="1">Sheet1!$D$38</definedName>
    <definedName name="QB_ROW_330230" localSheetId="0" hidden="1">Sheet1!$D$31</definedName>
    <definedName name="QB_ROW_3321" localSheetId="0" hidden="1">Sheet1!$C$19</definedName>
    <definedName name="QB_ROW_349230" localSheetId="0" hidden="1">Sheet1!$D$39</definedName>
    <definedName name="QB_ROW_359230" localSheetId="0" hidden="1">Sheet1!$D$7</definedName>
    <definedName name="QB_ROW_382230" localSheetId="0" hidden="1">Sheet1!$D$15</definedName>
    <definedName name="QB_ROW_4021" localSheetId="0" hidden="1">Sheet1!$C$20</definedName>
    <definedName name="QB_ROW_421240" localSheetId="0" hidden="1">Sheet1!$E$55</definedName>
    <definedName name="QB_ROW_428230" localSheetId="0" hidden="1">Sheet1!$D$11</definedName>
    <definedName name="QB_ROW_4321" localSheetId="0" hidden="1">Sheet1!$C$23</definedName>
    <definedName name="QB_ROW_434230" localSheetId="0" hidden="1">Sheet1!$D$6</definedName>
    <definedName name="QB_ROW_435230" localSheetId="0" hidden="1">Sheet1!$D$5</definedName>
    <definedName name="QB_ROW_438230" localSheetId="0" hidden="1">Sheet1!$D$18</definedName>
    <definedName name="QB_ROW_5011" localSheetId="0" hidden="1">Sheet1!$B$25</definedName>
    <definedName name="QB_ROW_5311" localSheetId="0" hidden="1">Sheet1!$B$44</definedName>
    <definedName name="QB_ROW_7001" localSheetId="0" hidden="1">Sheet1!$A$46</definedName>
    <definedName name="QB_ROW_7301" localSheetId="0" hidden="1">Sheet1!$A$67</definedName>
    <definedName name="QB_ROW_8011" localSheetId="0" hidden="1">Sheet1!$B$47</definedName>
    <definedName name="QB_ROW_8311" localSheetId="0" hidden="1">Sheet1!$B$58</definedName>
    <definedName name="QB_ROW_9021" localSheetId="0" hidden="1">Sheet1!$C$48</definedName>
    <definedName name="QB_ROW_9321" localSheetId="0" hidden="1">Sheet1!$C$57</definedName>
    <definedName name="QBCANSUPPORTUPDATE" localSheetId="0">TRUE</definedName>
    <definedName name="QBCOMPANYFILENAME" localSheetId="0">"C:\Users\Rosie\Guam Educational Radio Foundation.QBW"</definedName>
    <definedName name="QBENDDATE" localSheetId="0">20160930</definedName>
    <definedName name="QBHEADERSONSCREEN" localSheetId="0">FALSE</definedName>
    <definedName name="QBMETADATASIZE" localSheetId="0">5809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"8a808a311ee94cfc90c4544ae6680374"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20160930</definedName>
  </definedNames>
  <calcPr calcId="152511"/>
</workbook>
</file>

<file path=xl/calcChain.xml><?xml version="1.0" encoding="utf-8"?>
<calcChain xmlns="http://schemas.openxmlformats.org/spreadsheetml/2006/main">
  <c r="F66" i="1" l="1"/>
  <c r="F56" i="1"/>
  <c r="F52" i="1"/>
  <c r="F57" i="1" s="1"/>
  <c r="F58" i="1" s="1"/>
  <c r="F67" i="1" s="1"/>
  <c r="F43" i="1"/>
  <c r="F44" i="1" s="1"/>
  <c r="F23" i="1"/>
  <c r="F19" i="1"/>
  <c r="F13" i="1"/>
  <c r="F24" i="1" s="1"/>
  <c r="F45" i="1" s="1"/>
</calcChain>
</file>

<file path=xl/sharedStrings.xml><?xml version="1.0" encoding="utf-8"?>
<sst xmlns="http://schemas.openxmlformats.org/spreadsheetml/2006/main" count="67" uniqueCount="67">
  <si>
    <t>Sep 30, 16</t>
  </si>
  <si>
    <t>ASSETS</t>
  </si>
  <si>
    <t>Current Assets</t>
  </si>
  <si>
    <t>Checking/Savings</t>
  </si>
  <si>
    <t>Other Expenses</t>
  </si>
  <si>
    <t>Other Income</t>
  </si>
  <si>
    <t>00-1050 · Petty Cash (office use) (Petty Cash (office use))</t>
  </si>
  <si>
    <t>10-1020 · Cash with UOG (Cash with UOG)</t>
  </si>
  <si>
    <t>20-1041 · Bank of Guam (CPB) (CPB funds restricted)</t>
  </si>
  <si>
    <t>50-1010 · Cash in Bank of Guam (Cash in Bank of Guam)</t>
  </si>
  <si>
    <t>50-1013 · PayPal</t>
  </si>
  <si>
    <t>50-1015 · Cash in Bank of Hawaii (Cash in Bank of Hawaii)</t>
  </si>
  <si>
    <t>Total Checking/Savings</t>
  </si>
  <si>
    <t>Accounts Receivable</t>
  </si>
  <si>
    <t>10-1110 · Appropriation Receivable GovGu (Appropriation Receivable GovG)</t>
  </si>
  <si>
    <t>50-1120 · A/R Contributions/Charity (A/R Contributions/Charity)</t>
  </si>
  <si>
    <t>50-1130 · A/R Membership Receivable (A/R Membership Receivable)</t>
  </si>
  <si>
    <t>50-1160 · Allowance for Doubtful Accounts</t>
  </si>
  <si>
    <t>Total Accounts Receivable</t>
  </si>
  <si>
    <t>Other Current Assets</t>
  </si>
  <si>
    <t>20-1410 · Prepaid Expense- Programing (Prepaid Expense- Programing)</t>
  </si>
  <si>
    <t>50-1810 · Undeposited Funds (Undeposited Funds)</t>
  </si>
  <si>
    <t>Total Other Current Assets</t>
  </si>
  <si>
    <t>Total Current Assets</t>
  </si>
  <si>
    <t>Fixed Assets</t>
  </si>
  <si>
    <t>40-1600 · Property &amp; Equipment (Property &amp; Equipment)</t>
  </si>
  <si>
    <t>40-1610 · Broadcast Equipment (Broadcast Equipment)</t>
  </si>
  <si>
    <t>40-1620 · Broadcast Euipment -  Federal (Broadcast Equipment - Federal)</t>
  </si>
  <si>
    <t>40-1630 · Computer (Computer)</t>
  </si>
  <si>
    <t>40-1640 · Computers - Federal (Computer - Federal)</t>
  </si>
  <si>
    <t>40-1650 · Fixed Assets Improvement (Fixed Assets Improvement)</t>
  </si>
  <si>
    <t>40-1660 · Office Equipment (Office Equipment)</t>
  </si>
  <si>
    <t>40-1670 · Studio Equipment (Studio Equipment)</t>
  </si>
  <si>
    <t>40-1680 · Studio Equipment Federal (Studio Equipment Federal)</t>
  </si>
  <si>
    <t>40-1710 · Broadcast Equip - Accum Depr. (Broadcast Equip - Accum Depr)</t>
  </si>
  <si>
    <t>40-1720 · Broadcast Equip Fed.Accum Depr. (Broadcast Equip-Fed Accum Dep)</t>
  </si>
  <si>
    <t>40-1730 · Computer - Accum. Depr. (Computer - Accum. Depr)</t>
  </si>
  <si>
    <t>40-1740 · Computer - Fed. Accum. Depr. (Computer - Fed. Accum. Depr.)</t>
  </si>
  <si>
    <t>40-1750 · Improvements - Accum  Depr (Improvements - Accum Depr)</t>
  </si>
  <si>
    <t>40-1760 · Office Equipment - Accum. Depr. (Office Equipment - Accum Depr)</t>
  </si>
  <si>
    <t>40-1770 · Studio Equipment - Accum Depr. (Studio Equipment - Accum Depr)</t>
  </si>
  <si>
    <t>40-1780 · Studio Equip - Fed Accum Depr (Studio Equip - Fed Accum Depr)</t>
  </si>
  <si>
    <t>Total 40-1600 · Property &amp; Equipment (Property &amp; Equipment)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</si>
  <si>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</si>
  <si>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</si>
  <si>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</si>
  <si>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</si>
  <si>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</si>
  <si>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</si>
  <si>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20-2020 · CPB Payables (CPB Payables)</t>
  </si>
  <si>
    <t>50-2010 · Accounts Payable Fund 5 (Accounts Payable Fund 5)</t>
  </si>
  <si>
    <t>Total Accounts Payable</t>
  </si>
  <si>
    <t>Other Current Liabilities</t>
  </si>
  <si>
    <t>10-2230 · Payroll Liabilities (Payroll Liabilities)</t>
  </si>
  <si>
    <t>54-2220 · Latitude 13 Adventures</t>
  </si>
  <si>
    <t>Total Other Current Liabilities</t>
  </si>
  <si>
    <t>Total Current Liabilities</t>
  </si>
  <si>
    <t>Total Liabilities</t>
  </si>
  <si>
    <t>Equity</t>
  </si>
  <si>
    <t>10-3100 · GovGuam Funds (GovGuam Funds)</t>
  </si>
  <si>
    <t>20-3200 · CSB Funds (CSB  Funds)</t>
  </si>
  <si>
    <t>40-8850 · Investment In-Plant (Investment  In-Plant)</t>
  </si>
  <si>
    <t>50-3000 · Unrestrict (retained earnings) (Unrestrict (retained earnings)</t>
  </si>
  <si>
    <t>505-005 · Other Current Funds (Other Current  Funds)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</si>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</sst>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22860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22860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68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4.4" x14ac:dyDescent="0.3"/>
  <cols>
    <col min="1" max="4" width="3" style="12" customWidth="1"/>
    <col min="5" max="5" width="60.88671875" style="12" customWidth="1"/>
    <col min="6" max="6" width="9.33203125" style="13" bestFit="1" customWidth="1"/>
  </cols>
  <sheetData>
    <row r="1" spans="1:6" s="11" customFormat="1" ht="15" thickBot="1" x14ac:dyDescent="0.35">
      <c r="A1" s="9"/>
      <c r="B1" s="9"/>
      <c r="C1" s="9"/>
      <c r="D1" s="9"/>
      <c r="E1" s="9"/>
      <c r="F1" s="10" t="s">
        <v>0</v>
      </c>
    </row>
    <row r="2" spans="1:6" ht="15" thickTop="1" x14ac:dyDescent="0.3">
      <c r="A2" s="1" t="s">
        <v>1</v>
      </c>
      <c r="B2" s="1"/>
      <c r="C2" s="1"/>
      <c r="D2" s="1"/>
      <c r="E2" s="1"/>
      <c r="F2" s="2"/>
    </row>
    <row r="3" spans="1:6" x14ac:dyDescent="0.3">
      <c r="A3" s="1"/>
      <c r="B3" s="1" t="s">
        <v>2</v>
      </c>
      <c r="C3" s="1"/>
      <c r="D3" s="1"/>
      <c r="E3" s="1"/>
      <c r="F3" s="2"/>
    </row>
    <row r="4" spans="1:6" x14ac:dyDescent="0.3">
      <c r="A4" s="1"/>
      <c r="B4" s="1"/>
      <c r="C4" s="1" t="s">
        <v>3</v>
      </c>
      <c r="D4" s="1"/>
      <c r="E4" s="1"/>
      <c r="F4" s="2"/>
    </row>
    <row r="5" spans="1:6" x14ac:dyDescent="0.3">
      <c r="A5" s="1"/>
      <c r="B5" s="1"/>
      <c r="C5" s="1"/>
      <c r="D5" s="1" t="s">
        <v>4</v>
      </c>
      <c r="E5" s="1"/>
      <c r="F5" s="2">
        <v>105.78</v>
      </c>
    </row>
    <row r="6" spans="1:6" x14ac:dyDescent="0.3">
      <c r="A6" s="1"/>
      <c r="B6" s="1"/>
      <c r="C6" s="1"/>
      <c r="D6" s="1" t="s">
        <v>5</v>
      </c>
      <c r="E6" s="1"/>
      <c r="F6" s="2">
        <v>-175</v>
      </c>
    </row>
    <row r="7" spans="1:6" x14ac:dyDescent="0.3">
      <c r="A7" s="1"/>
      <c r="B7" s="1"/>
      <c r="C7" s="1"/>
      <c r="D7" s="1" t="s">
        <v>6</v>
      </c>
      <c r="E7" s="1"/>
      <c r="F7" s="2">
        <v>15.51</v>
      </c>
    </row>
    <row r="8" spans="1:6" x14ac:dyDescent="0.3">
      <c r="A8" s="1"/>
      <c r="B8" s="1"/>
      <c r="C8" s="1"/>
      <c r="D8" s="1" t="s">
        <v>7</v>
      </c>
      <c r="E8" s="1"/>
      <c r="F8" s="2">
        <v>-3881.57</v>
      </c>
    </row>
    <row r="9" spans="1:6" x14ac:dyDescent="0.3">
      <c r="A9" s="1"/>
      <c r="B9" s="1"/>
      <c r="C9" s="1"/>
      <c r="D9" s="1" t="s">
        <v>8</v>
      </c>
      <c r="E9" s="1"/>
      <c r="F9" s="2">
        <v>21704.65</v>
      </c>
    </row>
    <row r="10" spans="1:6" x14ac:dyDescent="0.3">
      <c r="A10" s="1"/>
      <c r="B10" s="1"/>
      <c r="C10" s="1"/>
      <c r="D10" s="1" t="s">
        <v>9</v>
      </c>
      <c r="E10" s="1"/>
      <c r="F10" s="2">
        <v>20433.52</v>
      </c>
    </row>
    <row r="11" spans="1:6" x14ac:dyDescent="0.3">
      <c r="A11" s="1"/>
      <c r="B11" s="1"/>
      <c r="C11" s="1"/>
      <c r="D11" s="1" t="s">
        <v>10</v>
      </c>
      <c r="E11" s="1"/>
      <c r="F11" s="2">
        <v>21837.57</v>
      </c>
    </row>
    <row r="12" spans="1:6" ht="15" thickBot="1" x14ac:dyDescent="0.35">
      <c r="A12" s="1"/>
      <c r="B12" s="1"/>
      <c r="C12" s="1"/>
      <c r="D12" s="1" t="s">
        <v>11</v>
      </c>
      <c r="E12" s="1"/>
      <c r="F12" s="3">
        <v>6483.8</v>
      </c>
    </row>
    <row r="13" spans="1:6" x14ac:dyDescent="0.3">
      <c r="A13" s="1"/>
      <c r="B13" s="1"/>
      <c r="C13" s="1" t="s">
        <v>12</v>
      </c>
      <c r="D13" s="1"/>
      <c r="E13" s="1"/>
      <c r="F13" s="2">
        <f>ROUND(SUM(F4:F12),5)</f>
        <v>66524.259999999995</v>
      </c>
    </row>
    <row r="14" spans="1:6" ht="30" customHeight="1" x14ac:dyDescent="0.3">
      <c r="A14" s="1"/>
      <c r="B14" s="1"/>
      <c r="C14" s="1" t="s">
        <v>13</v>
      </c>
      <c r="D14" s="1"/>
      <c r="E14" s="1"/>
      <c r="F14" s="2"/>
    </row>
    <row r="15" spans="1:6" x14ac:dyDescent="0.3">
      <c r="A15" s="1"/>
      <c r="B15" s="1"/>
      <c r="C15" s="1"/>
      <c r="D15" s="1" t="s">
        <v>14</v>
      </c>
      <c r="E15" s="1"/>
      <c r="F15" s="2">
        <v>-10443.700000000001</v>
      </c>
    </row>
    <row r="16" spans="1:6" x14ac:dyDescent="0.3">
      <c r="A16" s="1"/>
      <c r="B16" s="1"/>
      <c r="C16" s="1"/>
      <c r="D16" s="1" t="s">
        <v>15</v>
      </c>
      <c r="E16" s="1"/>
      <c r="F16" s="2">
        <v>-725</v>
      </c>
    </row>
    <row r="17" spans="1:6" x14ac:dyDescent="0.3">
      <c r="A17" s="1"/>
      <c r="B17" s="1"/>
      <c r="C17" s="1"/>
      <c r="D17" s="1" t="s">
        <v>16</v>
      </c>
      <c r="E17" s="1"/>
      <c r="F17" s="2">
        <v>-29567.51</v>
      </c>
    </row>
    <row r="18" spans="1:6" ht="15" thickBot="1" x14ac:dyDescent="0.35">
      <c r="A18" s="1"/>
      <c r="B18" s="1"/>
      <c r="C18" s="1"/>
      <c r="D18" s="1" t="s">
        <v>17</v>
      </c>
      <c r="E18" s="1"/>
      <c r="F18" s="3">
        <v>-11104.56</v>
      </c>
    </row>
    <row r="19" spans="1:6" x14ac:dyDescent="0.3">
      <c r="A19" s="1"/>
      <c r="B19" s="1"/>
      <c r="C19" s="1" t="s">
        <v>18</v>
      </c>
      <c r="D19" s="1"/>
      <c r="E19" s="1"/>
      <c r="F19" s="2">
        <f>ROUND(SUM(F14:F18),5)</f>
        <v>-51840.77</v>
      </c>
    </row>
    <row r="20" spans="1:6" ht="30" customHeight="1" x14ac:dyDescent="0.3">
      <c r="A20" s="1"/>
      <c r="B20" s="1"/>
      <c r="C20" s="1" t="s">
        <v>19</v>
      </c>
      <c r="D20" s="1"/>
      <c r="E20" s="1"/>
      <c r="F20" s="2"/>
    </row>
    <row r="21" spans="1:6" x14ac:dyDescent="0.3">
      <c r="A21" s="1"/>
      <c r="B21" s="1"/>
      <c r="C21" s="1"/>
      <c r="D21" s="1" t="s">
        <v>20</v>
      </c>
      <c r="E21" s="1"/>
      <c r="F21" s="2">
        <v>14632</v>
      </c>
    </row>
    <row r="22" spans="1:6" ht="15" thickBot="1" x14ac:dyDescent="0.35">
      <c r="A22" s="1"/>
      <c r="B22" s="1"/>
      <c r="C22" s="1"/>
      <c r="D22" s="1" t="s">
        <v>21</v>
      </c>
      <c r="E22" s="1"/>
      <c r="F22" s="4">
        <v>465</v>
      </c>
    </row>
    <row r="23" spans="1:6" ht="15" thickBot="1" x14ac:dyDescent="0.35">
      <c r="A23" s="1"/>
      <c r="B23" s="1"/>
      <c r="C23" s="1" t="s">
        <v>22</v>
      </c>
      <c r="D23" s="1"/>
      <c r="E23" s="1"/>
      <c r="F23" s="5">
        <f>ROUND(SUM(F20:F22),5)</f>
        <v>15097</v>
      </c>
    </row>
    <row r="24" spans="1:6" ht="30" customHeight="1" x14ac:dyDescent="0.3">
      <c r="A24" s="1"/>
      <c r="B24" s="1" t="s">
        <v>23</v>
      </c>
      <c r="C24" s="1"/>
      <c r="D24" s="1"/>
      <c r="E24" s="1"/>
      <c r="F24" s="2">
        <f>ROUND(F3+F13+F19+F23,5)</f>
        <v>29780.49</v>
      </c>
    </row>
    <row r="25" spans="1:6" ht="30" customHeight="1" x14ac:dyDescent="0.3">
      <c r="A25" s="1"/>
      <c r="B25" s="1" t="s">
        <v>24</v>
      </c>
      <c r="C25" s="1"/>
      <c r="D25" s="1"/>
      <c r="E25" s="1"/>
      <c r="F25" s="2"/>
    </row>
    <row r="26" spans="1:6" x14ac:dyDescent="0.3">
      <c r="A26" s="1"/>
      <c r="B26" s="1"/>
      <c r="C26" s="1" t="s">
        <v>25</v>
      </c>
      <c r="D26" s="1"/>
      <c r="E26" s="1"/>
      <c r="F26" s="2"/>
    </row>
    <row r="27" spans="1:6" x14ac:dyDescent="0.3">
      <c r="A27" s="1"/>
      <c r="B27" s="1"/>
      <c r="C27" s="1"/>
      <c r="D27" s="1" t="s">
        <v>26</v>
      </c>
      <c r="E27" s="1"/>
      <c r="F27" s="2">
        <v>26586.18</v>
      </c>
    </row>
    <row r="28" spans="1:6" x14ac:dyDescent="0.3">
      <c r="A28" s="1"/>
      <c r="B28" s="1"/>
      <c r="C28" s="1"/>
      <c r="D28" s="1" t="s">
        <v>27</v>
      </c>
      <c r="E28" s="1"/>
      <c r="F28" s="2">
        <v>204013.72</v>
      </c>
    </row>
    <row r="29" spans="1:6" x14ac:dyDescent="0.3">
      <c r="A29" s="1"/>
      <c r="B29" s="1"/>
      <c r="C29" s="1"/>
      <c r="D29" s="1" t="s">
        <v>28</v>
      </c>
      <c r="E29" s="1"/>
      <c r="F29" s="2">
        <v>10483.74</v>
      </c>
    </row>
    <row r="30" spans="1:6" x14ac:dyDescent="0.3">
      <c r="A30" s="1"/>
      <c r="B30" s="1"/>
      <c r="C30" s="1"/>
      <c r="D30" s="1" t="s">
        <v>29</v>
      </c>
      <c r="E30" s="1"/>
      <c r="F30" s="2">
        <v>14839.36</v>
      </c>
    </row>
    <row r="31" spans="1:6" x14ac:dyDescent="0.3">
      <c r="A31" s="1"/>
      <c r="B31" s="1"/>
      <c r="C31" s="1"/>
      <c r="D31" s="1" t="s">
        <v>30</v>
      </c>
      <c r="E31" s="1"/>
      <c r="F31" s="2">
        <v>7406.5</v>
      </c>
    </row>
    <row r="32" spans="1:6" x14ac:dyDescent="0.3">
      <c r="A32" s="1"/>
      <c r="B32" s="1"/>
      <c r="C32" s="1"/>
      <c r="D32" s="1" t="s">
        <v>31</v>
      </c>
      <c r="E32" s="1"/>
      <c r="F32" s="2">
        <v>10585.96</v>
      </c>
    </row>
    <row r="33" spans="1:6" x14ac:dyDescent="0.3">
      <c r="A33" s="1"/>
      <c r="B33" s="1"/>
      <c r="C33" s="1"/>
      <c r="D33" s="1" t="s">
        <v>32</v>
      </c>
      <c r="E33" s="1"/>
      <c r="F33" s="2">
        <v>33493.96</v>
      </c>
    </row>
    <row r="34" spans="1:6" x14ac:dyDescent="0.3">
      <c r="A34" s="1"/>
      <c r="B34" s="1"/>
      <c r="C34" s="1"/>
      <c r="D34" s="1" t="s">
        <v>33</v>
      </c>
      <c r="E34" s="1"/>
      <c r="F34" s="2">
        <v>171182.44</v>
      </c>
    </row>
    <row r="35" spans="1:6" x14ac:dyDescent="0.3">
      <c r="A35" s="1"/>
      <c r="B35" s="1"/>
      <c r="C35" s="1"/>
      <c r="D35" s="1" t="s">
        <v>34</v>
      </c>
      <c r="E35" s="1"/>
      <c r="F35" s="2">
        <v>-25652.959999999999</v>
      </c>
    </row>
    <row r="36" spans="1:6" x14ac:dyDescent="0.3">
      <c r="A36" s="1"/>
      <c r="B36" s="1"/>
      <c r="C36" s="1"/>
      <c r="D36" s="1" t="s">
        <v>35</v>
      </c>
      <c r="E36" s="1"/>
      <c r="F36" s="2">
        <v>-204014.2</v>
      </c>
    </row>
    <row r="37" spans="1:6" x14ac:dyDescent="0.3">
      <c r="A37" s="1"/>
      <c r="B37" s="1"/>
      <c r="C37" s="1"/>
      <c r="D37" s="1" t="s">
        <v>36</v>
      </c>
      <c r="E37" s="1"/>
      <c r="F37" s="2">
        <v>-10690.88</v>
      </c>
    </row>
    <row r="38" spans="1:6" x14ac:dyDescent="0.3">
      <c r="A38" s="1"/>
      <c r="B38" s="1"/>
      <c r="C38" s="1"/>
      <c r="D38" s="1" t="s">
        <v>37</v>
      </c>
      <c r="E38" s="1"/>
      <c r="F38" s="2">
        <v>-14839.37</v>
      </c>
    </row>
    <row r="39" spans="1:6" x14ac:dyDescent="0.3">
      <c r="A39" s="1"/>
      <c r="B39" s="1"/>
      <c r="C39" s="1"/>
      <c r="D39" s="1" t="s">
        <v>38</v>
      </c>
      <c r="E39" s="1"/>
      <c r="F39" s="2">
        <v>-7406.88</v>
      </c>
    </row>
    <row r="40" spans="1:6" x14ac:dyDescent="0.3">
      <c r="A40" s="1"/>
      <c r="B40" s="1"/>
      <c r="C40" s="1"/>
      <c r="D40" s="1" t="s">
        <v>39</v>
      </c>
      <c r="E40" s="1"/>
      <c r="F40" s="2">
        <v>-10585.59</v>
      </c>
    </row>
    <row r="41" spans="1:6" x14ac:dyDescent="0.3">
      <c r="A41" s="1"/>
      <c r="B41" s="1"/>
      <c r="C41" s="1"/>
      <c r="D41" s="1" t="s">
        <v>40</v>
      </c>
      <c r="E41" s="1"/>
      <c r="F41" s="2">
        <v>-25677.5</v>
      </c>
    </row>
    <row r="42" spans="1:6" ht="15" thickBot="1" x14ac:dyDescent="0.35">
      <c r="A42" s="1"/>
      <c r="B42" s="1"/>
      <c r="C42" s="1"/>
      <c r="D42" s="1" t="s">
        <v>41</v>
      </c>
      <c r="E42" s="1"/>
      <c r="F42" s="4">
        <v>-171182.44</v>
      </c>
    </row>
    <row r="43" spans="1:6" ht="15" thickBot="1" x14ac:dyDescent="0.35">
      <c r="A43" s="1"/>
      <c r="B43" s="1"/>
      <c r="C43" s="1" t="s">
        <v>42</v>
      </c>
      <c r="D43" s="1"/>
      <c r="E43" s="1"/>
      <c r="F43" s="6">
        <f>ROUND(SUM(F26:F42),5)</f>
        <v>8542.0400000000009</v>
      </c>
    </row>
    <row r="44" spans="1:6" ht="30" customHeight="1" thickBot="1" x14ac:dyDescent="0.35">
      <c r="A44" s="1"/>
      <c r="B44" s="1" t="s">
        <v>43</v>
      </c>
      <c r="C44" s="1"/>
      <c r="D44" s="1"/>
      <c r="E44" s="1"/>
      <c r="F44" s="6">
        <f>ROUND(F25+F43,5)</f>
        <v>8542.0400000000009</v>
      </c>
    </row>
    <row r="45" spans="1:6" s="8" customFormat="1" ht="30" customHeight="1" thickBot="1" x14ac:dyDescent="0.25">
      <c r="A45" s="1" t="s">
        <v>44</v>
      </c>
      <c r="B45" s="1"/>
      <c r="C45" s="1"/>
      <c r="D45" s="1"/>
      <c r="E45" s="1"/>
      <c r="F45" s="7">
        <f>ROUND(F2+F24+F44,5)</f>
        <v>38322.53</v>
      </c>
    </row>
    <row r="46" spans="1:6" ht="31.5" customHeight="1" thickTop="1" x14ac:dyDescent="0.3">
      <c r="A46" s="1" t="s">
        <v>45</v>
      </c>
      <c r="B46" s="1"/>
      <c r="C46" s="1"/>
      <c r="D46" s="1"/>
      <c r="E46" s="1"/>
      <c r="F46" s="2"/>
    </row>
    <row r="47" spans="1:6" x14ac:dyDescent="0.3">
      <c r="A47" s="1"/>
      <c r="B47" s="1" t="s">
        <v>46</v>
      </c>
      <c r="C47" s="1"/>
      <c r="D47" s="1"/>
      <c r="E47" s="1"/>
      <c r="F47" s="2"/>
    </row>
    <row r="48" spans="1:6" x14ac:dyDescent="0.3">
      <c r="A48" s="1"/>
      <c r="B48" s="1"/>
      <c r="C48" s="1" t="s">
        <v>47</v>
      </c>
      <c r="D48" s="1"/>
      <c r="E48" s="1"/>
      <c r="F48" s="2"/>
    </row>
    <row r="49" spans="1:6" x14ac:dyDescent="0.3">
      <c r="A49" s="1"/>
      <c r="B49" s="1"/>
      <c r="C49" s="1"/>
      <c r="D49" s="1" t="s">
        <v>48</v>
      </c>
      <c r="E49" s="1"/>
      <c r="F49" s="2"/>
    </row>
    <row r="50" spans="1:6" x14ac:dyDescent="0.3">
      <c r="A50" s="1"/>
      <c r="B50" s="1"/>
      <c r="C50" s="1"/>
      <c r="D50" s="1"/>
      <c r="E50" s="1" t="s">
        <v>49</v>
      </c>
      <c r="F50" s="2">
        <v>-0.08</v>
      </c>
    </row>
    <row r="51" spans="1:6" ht="15" thickBot="1" x14ac:dyDescent="0.35">
      <c r="A51" s="1"/>
      <c r="B51" s="1"/>
      <c r="C51" s="1"/>
      <c r="D51" s="1"/>
      <c r="E51" s="1" t="s">
        <v>50</v>
      </c>
      <c r="F51" s="3">
        <v>-3187.51</v>
      </c>
    </row>
    <row r="52" spans="1:6" x14ac:dyDescent="0.3">
      <c r="A52" s="1"/>
      <c r="B52" s="1"/>
      <c r="C52" s="1"/>
      <c r="D52" s="1" t="s">
        <v>51</v>
      </c>
      <c r="E52" s="1"/>
      <c r="F52" s="2">
        <f>ROUND(SUM(F49:F51),5)</f>
        <v>-3187.59</v>
      </c>
    </row>
    <row r="53" spans="1:6" ht="30" customHeight="1" x14ac:dyDescent="0.3">
      <c r="A53" s="1"/>
      <c r="B53" s="1"/>
      <c r="C53" s="1"/>
      <c r="D53" s="1" t="s">
        <v>52</v>
      </c>
      <c r="E53" s="1"/>
      <c r="F53" s="2"/>
    </row>
    <row r="54" spans="1:6" x14ac:dyDescent="0.3">
      <c r="A54" s="1"/>
      <c r="B54" s="1"/>
      <c r="C54" s="1"/>
      <c r="D54" s="1"/>
      <c r="E54" s="1" t="s">
        <v>53</v>
      </c>
      <c r="F54" s="2">
        <v>3987.01</v>
      </c>
    </row>
    <row r="55" spans="1:6" ht="15" thickBot="1" x14ac:dyDescent="0.35">
      <c r="A55" s="1"/>
      <c r="B55" s="1"/>
      <c r="C55" s="1"/>
      <c r="D55" s="1"/>
      <c r="E55" s="1" t="s">
        <v>54</v>
      </c>
      <c r="F55" s="4">
        <v>-32063.54</v>
      </c>
    </row>
    <row r="56" spans="1:6" ht="15" thickBot="1" x14ac:dyDescent="0.35">
      <c r="A56" s="1"/>
      <c r="B56" s="1"/>
      <c r="C56" s="1"/>
      <c r="D56" s="1" t="s">
        <v>55</v>
      </c>
      <c r="E56" s="1"/>
      <c r="F56" s="6">
        <f>ROUND(SUM(F53:F55),5)</f>
        <v>-28076.53</v>
      </c>
    </row>
    <row r="57" spans="1:6" ht="30" customHeight="1" thickBot="1" x14ac:dyDescent="0.35">
      <c r="A57" s="1"/>
      <c r="B57" s="1"/>
      <c r="C57" s="1" t="s">
        <v>56</v>
      </c>
      <c r="D57" s="1"/>
      <c r="E57" s="1"/>
      <c r="F57" s="5">
        <f>ROUND(F48+F52+F56,5)</f>
        <v>-31264.12</v>
      </c>
    </row>
    <row r="58" spans="1:6" ht="30" customHeight="1" x14ac:dyDescent="0.3">
      <c r="A58" s="1"/>
      <c r="B58" s="1" t="s">
        <v>57</v>
      </c>
      <c r="C58" s="1"/>
      <c r="D58" s="1"/>
      <c r="E58" s="1"/>
      <c r="F58" s="2">
        <f>ROUND(F47+F57,5)</f>
        <v>-31264.12</v>
      </c>
    </row>
    <row r="59" spans="1:6" ht="30" customHeight="1" x14ac:dyDescent="0.3">
      <c r="A59" s="1"/>
      <c r="B59" s="1" t="s">
        <v>58</v>
      </c>
      <c r="C59" s="1"/>
      <c r="D59" s="1"/>
      <c r="E59" s="1"/>
      <c r="F59" s="2"/>
    </row>
    <row r="60" spans="1:6" x14ac:dyDescent="0.3">
      <c r="A60" s="1"/>
      <c r="B60" s="1"/>
      <c r="C60" s="1" t="s">
        <v>59</v>
      </c>
      <c r="D60" s="1"/>
      <c r="E60" s="1"/>
      <c r="F60" s="2">
        <v>9138.89</v>
      </c>
    </row>
    <row r="61" spans="1:6" x14ac:dyDescent="0.3">
      <c r="A61" s="1"/>
      <c r="B61" s="1"/>
      <c r="C61" s="1" t="s">
        <v>60</v>
      </c>
      <c r="D61" s="1"/>
      <c r="E61" s="1"/>
      <c r="F61" s="2">
        <v>29464.89</v>
      </c>
    </row>
    <row r="62" spans="1:6" x14ac:dyDescent="0.3">
      <c r="A62" s="1"/>
      <c r="B62" s="1"/>
      <c r="C62" s="1" t="s">
        <v>61</v>
      </c>
      <c r="D62" s="1"/>
      <c r="E62" s="1"/>
      <c r="F62" s="2">
        <v>25070.89</v>
      </c>
    </row>
    <row r="63" spans="1:6" x14ac:dyDescent="0.3">
      <c r="A63" s="1"/>
      <c r="B63" s="1"/>
      <c r="C63" s="1" t="s">
        <v>62</v>
      </c>
      <c r="D63" s="1"/>
      <c r="E63" s="1"/>
      <c r="F63" s="2">
        <v>-51278.559999999998</v>
      </c>
    </row>
    <row r="64" spans="1:6" x14ac:dyDescent="0.3">
      <c r="A64" s="1"/>
      <c r="B64" s="1"/>
      <c r="C64" s="1" t="s">
        <v>63</v>
      </c>
      <c r="D64" s="1"/>
      <c r="E64" s="1"/>
      <c r="F64" s="2">
        <v>58504</v>
      </c>
    </row>
    <row r="65" spans="1:6" ht="15" thickBot="1" x14ac:dyDescent="0.35">
      <c r="A65" s="1"/>
      <c r="B65" s="1"/>
      <c r="C65" s="1" t="s">
        <v>64</v>
      </c>
      <c r="D65" s="1"/>
      <c r="E65" s="1"/>
      <c r="F65" s="4">
        <v>-1313.46</v>
      </c>
    </row>
    <row r="66" spans="1:6" ht="15" thickBot="1" x14ac:dyDescent="0.35">
      <c r="A66" s="1"/>
      <c r="B66" s="1" t="s">
        <v>65</v>
      </c>
      <c r="C66" s="1"/>
      <c r="D66" s="1"/>
      <c r="E66" s="1"/>
      <c r="F66" s="6">
        <f>ROUND(SUM(F59:F65),5)</f>
        <v>69586.649999999994</v>
      </c>
    </row>
    <row r="67" spans="1:6" s="8" customFormat="1" ht="30" customHeight="1" thickBot="1" x14ac:dyDescent="0.25">
      <c r="A67" s="1" t="s">
        <v>66</v>
      </c>
      <c r="B67" s="1"/>
      <c r="C67" s="1"/>
      <c r="D67" s="1"/>
      <c r="E67" s="1"/>
      <c r="F67" s="7">
        <f>ROUND(F46+F58+F66,5)</f>
        <v>38322.53</v>
      </c>
    </row>
    <row r="68" spans="1:6" ht="15" thickTop="1" x14ac:dyDescent="0.3"/>
  </sheetData>
  <pageMargins left="0.7" right="0.7" top="0.75" bottom="0.75" header="0.1" footer="0.3"/>
  <pageSetup orientation="portrait" r:id="rId1"/>
  <headerFooter>
    <oddHeader>&amp;L&amp;"Arial,Bold"&amp;8 10:55 AM
&amp;"Arial,Bold"&amp;8 05/18/17
&amp;"Arial,Bold"&amp;8 Cash Basis&amp;C&amp;"Arial,Bold"&amp;12 Guam Educational Radio Foundation
&amp;"Arial,Bold"&amp;14 Balance Sheet
&amp;"Arial,Bold"&amp;10 As of September 30,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</dc:creator>
  <cp:lastModifiedBy>Merlita</cp:lastModifiedBy>
  <dcterms:created xsi:type="dcterms:W3CDTF">2017-05-18T00:55:29Z</dcterms:created>
  <dcterms:modified xsi:type="dcterms:W3CDTF">2017-05-18T01:02:00Z</dcterms:modified>
</cp:coreProperties>
</file>