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lita\Desktop\PROGRAM REPORTS\"/>
    </mc:Choice>
  </mc:AlternateContent>
  <bookViews>
    <workbookView xWindow="0" yWindow="0" windowWidth="23040" windowHeight="8256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Sheet1!$4:$4,Sheet1!$5:$5,Sheet1!$6:$6,Sheet1!$7:$7,Sheet1!$8:$8,Sheet1!$9:$9,Sheet1!$10:$10,Sheet1!$11:$11,Sheet1!$16:$16,Sheet1!$17:$17,Sheet1!$18:$18,Sheet1!$19:$19,Sheet1!$20:$20,Sheet1!$21:$21,Sheet1!$22:$22,Sheet1!$23:$23</definedName>
    <definedName name="QB_DATA_1" localSheetId="0" hidden="1">Sheet1!$24:$24,Sheet1!$25:$25,Sheet1!$27:$27,Sheet1!$29:$29,Sheet1!$30:$30,Sheet1!$31:$31,Sheet1!$32:$32,Sheet1!$33:$33,Sheet1!$34:$34,Sheet1!$35:$35,Sheet1!$36:$36,Sheet1!$37:$37,Sheet1!$38:$38,Sheet1!$40:$40,Sheet1!$41:$41,Sheet1!$42:$42</definedName>
    <definedName name="QB_DATA_2" localSheetId="0" hidden="1">Sheet1!$43:$43,Sheet1!$45:$45,Sheet1!$46:$46,Sheet1!$47:$47,Sheet1!$49:$49,Sheet1!$50:$50,Sheet1!$51:$51,Sheet1!$54:$54,Sheet1!$55:$55,Sheet1!$56:$56,Sheet1!$57:$57,Sheet1!$58:$58,Sheet1!$59:$59,Sheet1!$60:$60,Sheet1!$61:$61,Sheet1!$62:$62</definedName>
    <definedName name="QB_DATA_3" localSheetId="0" hidden="1">Sheet1!$63:$63</definedName>
    <definedName name="QB_FORMULA_0" localSheetId="0" hidden="1">Sheet1!$H$12,Sheet1!$H$13,Sheet1!$H$26,Sheet1!$H$39,Sheet1!$H$52,Sheet1!$H$53,Sheet1!$H$64,Sheet1!$H$65,Sheet1!$H$66</definedName>
    <definedName name="QB_ROW_18301" localSheetId="0" hidden="1">Sheet1!$A$66</definedName>
    <definedName name="QB_ROW_189240" localSheetId="0" hidden="1">Sheet1!$E$56</definedName>
    <definedName name="QB_ROW_19011" localSheetId="0" hidden="1">Sheet1!$B$2</definedName>
    <definedName name="QB_ROW_19311" localSheetId="0" hidden="1">Sheet1!$B$65</definedName>
    <definedName name="QB_ROW_198250" localSheetId="0" hidden="1">Sheet1!$F$38</definedName>
    <definedName name="QB_ROW_20031" localSheetId="0" hidden="1">Sheet1!$D$3</definedName>
    <definedName name="QB_ROW_20331" localSheetId="0" hidden="1">Sheet1!$D$12</definedName>
    <definedName name="QB_ROW_21031" localSheetId="0" hidden="1">Sheet1!$D$14</definedName>
    <definedName name="QB_ROW_21331" localSheetId="0" hidden="1">Sheet1!$D$64</definedName>
    <definedName name="QB_ROW_216240" localSheetId="0" hidden="1">Sheet1!$E$42</definedName>
    <definedName name="QB_ROW_223240" localSheetId="0" hidden="1">Sheet1!$E$4</definedName>
    <definedName name="QB_ROW_224040" localSheetId="0" hidden="1">Sheet1!$E$44</definedName>
    <definedName name="QB_ROW_224340" localSheetId="0" hidden="1">Sheet1!$E$53</definedName>
    <definedName name="QB_ROW_226240" localSheetId="0" hidden="1">Sheet1!$E$11</definedName>
    <definedName name="QB_ROW_228340" localSheetId="0" hidden="1">Sheet1!$E$7</definedName>
    <definedName name="QB_ROW_229340" localSheetId="0" hidden="1">Sheet1!$E$8</definedName>
    <definedName name="QB_ROW_233240" localSheetId="0" hidden="1">Sheet1!$E$5</definedName>
    <definedName name="QB_ROW_234240" localSheetId="0" hidden="1">Sheet1!$E$6</definedName>
    <definedName name="QB_ROW_243240" localSheetId="0" hidden="1">Sheet1!$E$27</definedName>
    <definedName name="QB_ROW_244250" localSheetId="0" hidden="1">Sheet1!$F$46</definedName>
    <definedName name="QB_ROW_245240" localSheetId="0" hidden="1">Sheet1!$E$60</definedName>
    <definedName name="QB_ROW_246240" localSheetId="0" hidden="1">Sheet1!$E$62</definedName>
    <definedName name="QB_ROW_247240" localSheetId="0" hidden="1">Sheet1!$E$61</definedName>
    <definedName name="QB_ROW_248240" localSheetId="0" hidden="1">Sheet1!$E$54</definedName>
    <definedName name="QB_ROW_250340" localSheetId="0" hidden="1">Sheet1!$E$57</definedName>
    <definedName name="QB_ROW_254240" localSheetId="0" hidden="1">Sheet1!$E$58</definedName>
    <definedName name="QB_ROW_255040" localSheetId="0" hidden="1">Sheet1!$E$15</definedName>
    <definedName name="QB_ROW_255340" localSheetId="0" hidden="1">Sheet1!$E$26</definedName>
    <definedName name="QB_ROW_256240" localSheetId="0" hidden="1">Sheet1!$E$40</definedName>
    <definedName name="QB_ROW_259240" localSheetId="0" hidden="1">Sheet1!$E$43</definedName>
    <definedName name="QB_ROW_271250" localSheetId="0" hidden="1">Sheet1!$F$24</definedName>
    <definedName name="QB_ROW_275240" localSheetId="0" hidden="1">Sheet1!$E$9</definedName>
    <definedName name="QB_ROW_285250" localSheetId="0" hidden="1">Sheet1!$F$17</definedName>
    <definedName name="QB_ROW_286250" localSheetId="0" hidden="1">Sheet1!$F$18</definedName>
    <definedName name="QB_ROW_294250" localSheetId="0" hidden="1">Sheet1!$F$16</definedName>
    <definedName name="QB_ROW_297240" localSheetId="0" hidden="1">Sheet1!$E$59</definedName>
    <definedName name="QB_ROW_298240" localSheetId="0" hidden="1">Sheet1!$E$55</definedName>
    <definedName name="QB_ROW_350240" localSheetId="0" hidden="1">Sheet1!$E$63</definedName>
    <definedName name="QB_ROW_357250" localSheetId="0" hidden="1">Sheet1!$F$45</definedName>
    <definedName name="QB_ROW_364250" localSheetId="0" hidden="1">Sheet1!$F$25</definedName>
    <definedName name="QB_ROW_365250" localSheetId="0" hidden="1">Sheet1!$F$20</definedName>
    <definedName name="QB_ROW_370250" localSheetId="0" hidden="1">Sheet1!$F$35</definedName>
    <definedName name="QB_ROW_392040" localSheetId="0" hidden="1">Sheet1!$E$28</definedName>
    <definedName name="QB_ROW_392340" localSheetId="0" hidden="1">Sheet1!$E$39</definedName>
    <definedName name="QB_ROW_393250" localSheetId="0" hidden="1">Sheet1!$F$36</definedName>
    <definedName name="QB_ROW_396250" localSheetId="0" hidden="1">Sheet1!$F$33</definedName>
    <definedName name="QB_ROW_397250" localSheetId="0" hidden="1">Sheet1!$F$34</definedName>
    <definedName name="QB_ROW_398250" localSheetId="0" hidden="1">Sheet1!$F$37</definedName>
    <definedName name="QB_ROW_405250" localSheetId="0" hidden="1">Sheet1!$F$21</definedName>
    <definedName name="QB_ROW_408250" localSheetId="0" hidden="1">Sheet1!$F$47</definedName>
    <definedName name="QB_ROW_409050" localSheetId="0" hidden="1">Sheet1!$F$48</definedName>
    <definedName name="QB_ROW_409350" localSheetId="0" hidden="1">Sheet1!$F$52</definedName>
    <definedName name="QB_ROW_410250" localSheetId="0" hidden="1">Sheet1!$F$29</definedName>
    <definedName name="QB_ROW_411250" localSheetId="0" hidden="1">Sheet1!$F$30</definedName>
    <definedName name="QB_ROW_416260" localSheetId="0" hidden="1">Sheet1!$G$49</definedName>
    <definedName name="QB_ROW_417260" localSheetId="0" hidden="1">Sheet1!$G$50</definedName>
    <definedName name="QB_ROW_418260" localSheetId="0" hidden="1">Sheet1!$G$51</definedName>
    <definedName name="QB_ROW_419250" localSheetId="0" hidden="1">Sheet1!$F$31</definedName>
    <definedName name="QB_ROW_420250" localSheetId="0" hidden="1">Sheet1!$F$32</definedName>
    <definedName name="QB_ROW_422250" localSheetId="0" hidden="1">Sheet1!$F$19</definedName>
    <definedName name="QB_ROW_427250" localSheetId="0" hidden="1">Sheet1!$F$22</definedName>
    <definedName name="QB_ROW_431240" localSheetId="0" hidden="1">Sheet1!$E$41</definedName>
    <definedName name="QB_ROW_433240" localSheetId="0" hidden="1">Sheet1!$E$10</definedName>
    <definedName name="QB_ROW_437250" localSheetId="0" hidden="1">Sheet1!$F$23</definedName>
    <definedName name="QB_ROW_86321" localSheetId="0" hidden="1">Sheet1!$C$13</definedName>
    <definedName name="QBCANSUPPORTUPDATE" localSheetId="0">TRUE</definedName>
    <definedName name="QBCOMPANYFILENAME" localSheetId="0">"C:\Users\Rosie\Guam Educational Radio Foundation.QBW"</definedName>
    <definedName name="QBENDDATE" localSheetId="0">20160930</definedName>
    <definedName name="QBHEADERSONSCREEN" localSheetId="0">FALSE</definedName>
    <definedName name="QBMETADATASIZE" localSheetId="0">5809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"8a808a311ee94cfc90c4544ae6680374"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20151001</definedName>
  </definedNames>
  <calcPr calcId="152511"/>
</workbook>
</file>

<file path=xl/calcChain.xml><?xml version="1.0" encoding="utf-8"?>
<calcChain xmlns="http://schemas.openxmlformats.org/spreadsheetml/2006/main">
  <c r="H53" i="1" l="1"/>
  <c r="H52" i="1"/>
  <c r="H39" i="1"/>
  <c r="H26" i="1"/>
  <c r="H64" i="1" s="1"/>
  <c r="H13" i="1"/>
  <c r="H65" i="1" s="1"/>
  <c r="H66" i="1" s="1"/>
  <c r="H12" i="1"/>
</calcChain>
</file>

<file path=xl/sharedStrings.xml><?xml version="1.0" encoding="utf-8"?>
<sst xmlns="http://schemas.openxmlformats.org/spreadsheetml/2006/main" count="66" uniqueCount="66">
  <si>
    <t>Oct '15 - Sep 16</t>
  </si>
  <si>
    <t>Ordinary Income/Expense</t>
  </si>
  <si>
    <t>Income</t>
  </si>
  <si>
    <t>10-4010 · GovGuam Appropriation (GovGuam Appropriation)</t>
  </si>
  <si>
    <t>20-4020 · CPB Grant (CPB Grant)</t>
  </si>
  <si>
    <t>20-8751 · CPB Interest Income (CPB Interest Income CPB)</t>
  </si>
  <si>
    <t>54-6000 · Fundraising (Fundraising)</t>
  </si>
  <si>
    <t>54-6500 · General Membership (General Membership)</t>
  </si>
  <si>
    <t>54-6510 · Contributions/Donations (Contributions/Donations)</t>
  </si>
  <si>
    <t>54-6511 · PayPal Sales</t>
  </si>
  <si>
    <t>54-6620 · Underwriting (Underwriting)</t>
  </si>
  <si>
    <t>Total Income</t>
  </si>
  <si>
    <t>Gross Profit</t>
  </si>
  <si>
    <t>Expense</t>
  </si>
  <si>
    <t>00-7100 · Contract expense CPB (CPB program contract)</t>
  </si>
  <si>
    <t>21-7105 · National Public Radio  (dues) (National Public Radio ( dues))</t>
  </si>
  <si>
    <t>21-7106 · National Public Radio(program) (National Public Radio(Program)</t>
  </si>
  <si>
    <t>21-7107 · NPR  (PRSS Interconnect) (NPR (PRSS Interconnect))</t>
  </si>
  <si>
    <t>21-7110 · NPR Digital Services</t>
  </si>
  <si>
    <t>21-7111 · WSHU Public Radio (WSHU Public Radio)</t>
  </si>
  <si>
    <t>21-7112 · American Public Media (American Public Media)</t>
  </si>
  <si>
    <t>21-7114 · NativeVoice One Affiliation Fee (UnderCurrents)</t>
  </si>
  <si>
    <t>21-7116 · New York Pub Radio Program Fees</t>
  </si>
  <si>
    <t>22-8105 · Management Communication Servic (Management Communication Serv)</t>
  </si>
  <si>
    <t>25-7101 · G4 Security Services (Guam) Inc (G4 Security Services (Guam)Inc.)</t>
  </si>
  <si>
    <t>Total 00-7100 · Contract expense CPB (CPB program contract)</t>
  </si>
  <si>
    <t>00-7110 · Contract - Auditor/Professional (Contract-Auditor/Professional)</t>
  </si>
  <si>
    <t>00-7200 · Full Time Personell (Full Time Personell)</t>
  </si>
  <si>
    <t>11-7210 · News Reader (morning) (morning host news reader)</t>
  </si>
  <si>
    <t>11-7215 · FICA Employers Share News host (Morning Host "News Reader")</t>
  </si>
  <si>
    <t>11-7216 · FICA Employer Share Pro. Asst.1 (FICA Employer Share Pro. Asst.1)</t>
  </si>
  <si>
    <t>11-7217 · FICA Employer Share Pro. Asst.2 (FICA Employer Share Pro. Asst.2)</t>
  </si>
  <si>
    <t>14-7201 · Asst. GM (Asst. GM)</t>
  </si>
  <si>
    <t>14-7211 · FICA Employer's Share Asst. GM (FICA Employer's Share Asst. GM)</t>
  </si>
  <si>
    <t>14-7224 · Benefits (Ins.) Asst. GM (Benefits (Ins.) Asst. GM)</t>
  </si>
  <si>
    <t>15-7203 · Admin (General Manager) (Admin (General Manager))</t>
  </si>
  <si>
    <t>15-7215 · FICA Employer's Share Admin GM (FICA Employer's Share Admin GM)</t>
  </si>
  <si>
    <t>15-7223 · Benefits (Ins.) Admin GM (Benefits (Ins.) Admin GM)</t>
  </si>
  <si>
    <t>Total 00-7200 · Full Time Personell (Full Time Personell)</t>
  </si>
  <si>
    <t>20-7901 · Postages / Handling (Postages / Handling)</t>
  </si>
  <si>
    <t>21-7115 · PayPal Fees</t>
  </si>
  <si>
    <t>25-8252 · Repair of Equipment CPB (Repair of Equipment CPB)</t>
  </si>
  <si>
    <t>25-8601 · Utilites CPB (Utilities CPB)</t>
  </si>
  <si>
    <t>50-7200 · FT Personell (Gen. Fund) (FT Personell (Gen. Fund))</t>
  </si>
  <si>
    <t>50-7500 · Retirement Benefits (Retirement Benefits)</t>
  </si>
  <si>
    <t>54-7450 · Commission (Commission)</t>
  </si>
  <si>
    <t>55-7570 · Employees Bonus (Bonus: Christmas or merit)</t>
  </si>
  <si>
    <t>55-7580 · Part-Time Employee (Development &amp; Relations)</t>
  </si>
  <si>
    <t>55-7581 · Development &amp; Relations Salary (Development &amp; Relations Salary)</t>
  </si>
  <si>
    <t>55-7582 · Part-Time Production Asst. 1 (Part-Time Production Asst. 1)</t>
  </si>
  <si>
    <t>55-7583 · Part-Time Production Asst. 2 (Part-Time Production Asst. 2)</t>
  </si>
  <si>
    <t>Total 55-7580 · Part-Time Employee (Development &amp; Relations)</t>
  </si>
  <si>
    <t>Total 50-7200 · FT Personell (Gen. Fund) (FT Personell (Gen. Fund))</t>
  </si>
  <si>
    <t>50-7551 · Equipment &lt;$500 Other) (Equipment &lt;$500 Other))</t>
  </si>
  <si>
    <t>50-7800 · Misc. Expense (Misc. Expense)</t>
  </si>
  <si>
    <t>55-7113 · Website Development (Website Development)</t>
  </si>
  <si>
    <t>55-7150 · Fund Raising Events Expenses (Fund Raising Events Expenses)</t>
  </si>
  <si>
    <t>55-7410 · Bank Charges (Bank Charges)</t>
  </si>
  <si>
    <t>55-7700 · Insurance (Insurance)</t>
  </si>
  <si>
    <t>55-7902 · Postage (General) (Postage (General))</t>
  </si>
  <si>
    <t>55-8251 · Equipment Repair (Equipment Repair)</t>
  </si>
  <si>
    <t>55-8300 · Supplies &amp; Materials (Supplies &amp; Materials)</t>
  </si>
  <si>
    <t>55-8500 · Travel Expense (Travel Expense)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</si>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</sst>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67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4.4" x14ac:dyDescent="0.3"/>
  <cols>
    <col min="1" max="6" width="3" style="12" customWidth="1"/>
    <col min="7" max="7" width="65" style="12" customWidth="1"/>
    <col min="8" max="8" width="12.6640625" style="13" bestFit="1" customWidth="1"/>
  </cols>
  <sheetData>
    <row r="1" spans="1:8" s="11" customFormat="1" ht="15" thickBot="1" x14ac:dyDescent="0.35">
      <c r="A1" s="9"/>
      <c r="B1" s="9"/>
      <c r="C1" s="9"/>
      <c r="D1" s="9"/>
      <c r="E1" s="9"/>
      <c r="F1" s="9"/>
      <c r="G1" s="9"/>
      <c r="H1" s="10" t="s">
        <v>0</v>
      </c>
    </row>
    <row r="2" spans="1:8" ht="15" thickTop="1" x14ac:dyDescent="0.3">
      <c r="A2" s="1"/>
      <c r="B2" s="1" t="s">
        <v>1</v>
      </c>
      <c r="C2" s="1"/>
      <c r="D2" s="1"/>
      <c r="E2" s="1"/>
      <c r="F2" s="1"/>
      <c r="G2" s="1"/>
      <c r="H2" s="2"/>
    </row>
    <row r="3" spans="1:8" x14ac:dyDescent="0.3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3">
      <c r="A4" s="1"/>
      <c r="B4" s="1"/>
      <c r="C4" s="1"/>
      <c r="D4" s="1"/>
      <c r="E4" s="1" t="s">
        <v>3</v>
      </c>
      <c r="F4" s="1"/>
      <c r="G4" s="1"/>
      <c r="H4" s="2">
        <v>78431.25</v>
      </c>
    </row>
    <row r="5" spans="1:8" x14ac:dyDescent="0.3">
      <c r="A5" s="1"/>
      <c r="B5" s="1"/>
      <c r="C5" s="1"/>
      <c r="D5" s="1"/>
      <c r="E5" s="1" t="s">
        <v>4</v>
      </c>
      <c r="F5" s="1"/>
      <c r="G5" s="1"/>
      <c r="H5" s="2">
        <v>106859</v>
      </c>
    </row>
    <row r="6" spans="1:8" x14ac:dyDescent="0.3">
      <c r="A6" s="1"/>
      <c r="B6" s="1"/>
      <c r="C6" s="1"/>
      <c r="D6" s="1"/>
      <c r="E6" s="1" t="s">
        <v>5</v>
      </c>
      <c r="F6" s="1"/>
      <c r="G6" s="1"/>
      <c r="H6" s="2">
        <v>40.75</v>
      </c>
    </row>
    <row r="7" spans="1:8" x14ac:dyDescent="0.3">
      <c r="A7" s="1"/>
      <c r="B7" s="1"/>
      <c r="C7" s="1"/>
      <c r="D7" s="1"/>
      <c r="E7" s="1" t="s">
        <v>6</v>
      </c>
      <c r="F7" s="1"/>
      <c r="G7" s="1"/>
      <c r="H7" s="2">
        <v>1450</v>
      </c>
    </row>
    <row r="8" spans="1:8" x14ac:dyDescent="0.3">
      <c r="A8" s="1"/>
      <c r="B8" s="1"/>
      <c r="C8" s="1"/>
      <c r="D8" s="1"/>
      <c r="E8" s="1" t="s">
        <v>7</v>
      </c>
      <c r="F8" s="1"/>
      <c r="G8" s="1"/>
      <c r="H8" s="2">
        <v>51208.82</v>
      </c>
    </row>
    <row r="9" spans="1:8" x14ac:dyDescent="0.3">
      <c r="A9" s="1"/>
      <c r="B9" s="1"/>
      <c r="C9" s="1"/>
      <c r="D9" s="1"/>
      <c r="E9" s="1" t="s">
        <v>8</v>
      </c>
      <c r="F9" s="1"/>
      <c r="G9" s="1"/>
      <c r="H9" s="2">
        <v>665</v>
      </c>
    </row>
    <row r="10" spans="1:8" x14ac:dyDescent="0.3">
      <c r="A10" s="1"/>
      <c r="B10" s="1"/>
      <c r="C10" s="1"/>
      <c r="D10" s="1"/>
      <c r="E10" s="1" t="s">
        <v>9</v>
      </c>
      <c r="F10" s="1"/>
      <c r="G10" s="1"/>
      <c r="H10" s="2">
        <v>10625</v>
      </c>
    </row>
    <row r="11" spans="1:8" ht="15" thickBot="1" x14ac:dyDescent="0.35">
      <c r="A11" s="1"/>
      <c r="B11" s="1"/>
      <c r="C11" s="1"/>
      <c r="D11" s="1"/>
      <c r="E11" s="1" t="s">
        <v>10</v>
      </c>
      <c r="F11" s="1"/>
      <c r="G11" s="1"/>
      <c r="H11" s="3">
        <v>27525</v>
      </c>
    </row>
    <row r="12" spans="1:8" ht="15" thickBot="1" x14ac:dyDescent="0.35">
      <c r="A12" s="1"/>
      <c r="B12" s="1"/>
      <c r="C12" s="1"/>
      <c r="D12" s="1" t="s">
        <v>11</v>
      </c>
      <c r="E12" s="1"/>
      <c r="F12" s="1"/>
      <c r="G12" s="1"/>
      <c r="H12" s="4">
        <f>ROUND(SUM(H3:H11),5)</f>
        <v>276804.82</v>
      </c>
    </row>
    <row r="13" spans="1:8" ht="30" customHeight="1" x14ac:dyDescent="0.3">
      <c r="A13" s="1"/>
      <c r="B13" s="1"/>
      <c r="C13" s="1" t="s">
        <v>12</v>
      </c>
      <c r="D13" s="1"/>
      <c r="E13" s="1"/>
      <c r="F13" s="1"/>
      <c r="G13" s="1"/>
      <c r="H13" s="2">
        <f>H12</f>
        <v>276804.82</v>
      </c>
    </row>
    <row r="14" spans="1:8" ht="30" customHeight="1" x14ac:dyDescent="0.3">
      <c r="A14" s="1"/>
      <c r="B14" s="1"/>
      <c r="C14" s="1"/>
      <c r="D14" s="1" t="s">
        <v>13</v>
      </c>
      <c r="E14" s="1"/>
      <c r="F14" s="1"/>
      <c r="G14" s="1"/>
      <c r="H14" s="2"/>
    </row>
    <row r="15" spans="1:8" x14ac:dyDescent="0.3">
      <c r="A15" s="1"/>
      <c r="B15" s="1"/>
      <c r="C15" s="1"/>
      <c r="D15" s="1"/>
      <c r="E15" s="1" t="s">
        <v>14</v>
      </c>
      <c r="F15" s="1"/>
      <c r="G15" s="1"/>
      <c r="H15" s="2"/>
    </row>
    <row r="16" spans="1:8" x14ac:dyDescent="0.3">
      <c r="A16" s="1"/>
      <c r="B16" s="1"/>
      <c r="C16" s="1"/>
      <c r="D16" s="1"/>
      <c r="E16" s="1"/>
      <c r="F16" s="1" t="s">
        <v>15</v>
      </c>
      <c r="G16" s="1"/>
      <c r="H16" s="2">
        <v>12900</v>
      </c>
    </row>
    <row r="17" spans="1:8" x14ac:dyDescent="0.3">
      <c r="A17" s="1"/>
      <c r="B17" s="1"/>
      <c r="C17" s="1"/>
      <c r="D17" s="1"/>
      <c r="E17" s="1"/>
      <c r="F17" s="1" t="s">
        <v>16</v>
      </c>
      <c r="G17" s="1"/>
      <c r="H17" s="2">
        <v>0</v>
      </c>
    </row>
    <row r="18" spans="1:8" x14ac:dyDescent="0.3">
      <c r="A18" s="1"/>
      <c r="B18" s="1"/>
      <c r="C18" s="1"/>
      <c r="D18" s="1"/>
      <c r="E18" s="1"/>
      <c r="F18" s="1" t="s">
        <v>17</v>
      </c>
      <c r="G18" s="1"/>
      <c r="H18" s="2">
        <v>8953</v>
      </c>
    </row>
    <row r="19" spans="1:8" x14ac:dyDescent="0.3">
      <c r="A19" s="1"/>
      <c r="B19" s="1"/>
      <c r="C19" s="1"/>
      <c r="D19" s="1"/>
      <c r="E19" s="1"/>
      <c r="F19" s="1" t="s">
        <v>18</v>
      </c>
      <c r="G19" s="1"/>
      <c r="H19" s="2">
        <v>2500</v>
      </c>
    </row>
    <row r="20" spans="1:8" x14ac:dyDescent="0.3">
      <c r="A20" s="1"/>
      <c r="B20" s="1"/>
      <c r="C20" s="1"/>
      <c r="D20" s="1"/>
      <c r="E20" s="1"/>
      <c r="F20" s="1" t="s">
        <v>19</v>
      </c>
      <c r="G20" s="1"/>
      <c r="H20" s="2">
        <v>500</v>
      </c>
    </row>
    <row r="21" spans="1:8" x14ac:dyDescent="0.3">
      <c r="A21" s="1"/>
      <c r="B21" s="1"/>
      <c r="C21" s="1"/>
      <c r="D21" s="1"/>
      <c r="E21" s="1"/>
      <c r="F21" s="1" t="s">
        <v>20</v>
      </c>
      <c r="G21" s="1"/>
      <c r="H21" s="2">
        <v>16847.990000000002</v>
      </c>
    </row>
    <row r="22" spans="1:8" x14ac:dyDescent="0.3">
      <c r="A22" s="1"/>
      <c r="B22" s="1"/>
      <c r="C22" s="1"/>
      <c r="D22" s="1"/>
      <c r="E22" s="1"/>
      <c r="F22" s="1" t="s">
        <v>21</v>
      </c>
      <c r="G22" s="1"/>
      <c r="H22" s="2">
        <v>1837.5</v>
      </c>
    </row>
    <row r="23" spans="1:8" x14ac:dyDescent="0.3">
      <c r="A23" s="1"/>
      <c r="B23" s="1"/>
      <c r="C23" s="1"/>
      <c r="D23" s="1"/>
      <c r="E23" s="1"/>
      <c r="F23" s="1" t="s">
        <v>22</v>
      </c>
      <c r="G23" s="1"/>
      <c r="H23" s="2">
        <v>192.5</v>
      </c>
    </row>
    <row r="24" spans="1:8" x14ac:dyDescent="0.3">
      <c r="A24" s="1"/>
      <c r="B24" s="1"/>
      <c r="C24" s="1"/>
      <c r="D24" s="1"/>
      <c r="E24" s="1"/>
      <c r="F24" s="1" t="s">
        <v>23</v>
      </c>
      <c r="G24" s="1"/>
      <c r="H24" s="2">
        <v>4500</v>
      </c>
    </row>
    <row r="25" spans="1:8" ht="15" thickBot="1" x14ac:dyDescent="0.35">
      <c r="A25" s="1"/>
      <c r="B25" s="1"/>
      <c r="C25" s="1"/>
      <c r="D25" s="1"/>
      <c r="E25" s="1"/>
      <c r="F25" s="1" t="s">
        <v>24</v>
      </c>
      <c r="G25" s="1"/>
      <c r="H25" s="5">
        <v>630</v>
      </c>
    </row>
    <row r="26" spans="1:8" x14ac:dyDescent="0.3">
      <c r="A26" s="1"/>
      <c r="B26" s="1"/>
      <c r="C26" s="1"/>
      <c r="D26" s="1"/>
      <c r="E26" s="1" t="s">
        <v>25</v>
      </c>
      <c r="F26" s="1"/>
      <c r="G26" s="1"/>
      <c r="H26" s="2">
        <f>ROUND(SUM(H15:H25),5)</f>
        <v>48860.99</v>
      </c>
    </row>
    <row r="27" spans="1:8" ht="30" customHeight="1" x14ac:dyDescent="0.3">
      <c r="A27" s="1"/>
      <c r="B27" s="1"/>
      <c r="C27" s="1"/>
      <c r="D27" s="1"/>
      <c r="E27" s="1" t="s">
        <v>26</v>
      </c>
      <c r="F27" s="1"/>
      <c r="G27" s="1"/>
      <c r="H27" s="2">
        <v>6187.51</v>
      </c>
    </row>
    <row r="28" spans="1:8" x14ac:dyDescent="0.3">
      <c r="A28" s="1"/>
      <c r="B28" s="1"/>
      <c r="C28" s="1"/>
      <c r="D28" s="1"/>
      <c r="E28" s="1" t="s">
        <v>27</v>
      </c>
      <c r="F28" s="1"/>
      <c r="G28" s="1"/>
      <c r="H28" s="2"/>
    </row>
    <row r="29" spans="1:8" x14ac:dyDescent="0.3">
      <c r="A29" s="1"/>
      <c r="B29" s="1"/>
      <c r="C29" s="1"/>
      <c r="D29" s="1"/>
      <c r="E29" s="1"/>
      <c r="F29" s="1" t="s">
        <v>28</v>
      </c>
      <c r="G29" s="1"/>
      <c r="H29" s="2">
        <v>30261.68</v>
      </c>
    </row>
    <row r="30" spans="1:8" x14ac:dyDescent="0.3">
      <c r="A30" s="1"/>
      <c r="B30" s="1"/>
      <c r="C30" s="1"/>
      <c r="D30" s="1"/>
      <c r="E30" s="1"/>
      <c r="F30" s="1" t="s">
        <v>29</v>
      </c>
      <c r="G30" s="1"/>
      <c r="H30" s="2">
        <v>2222.7800000000002</v>
      </c>
    </row>
    <row r="31" spans="1:8" x14ac:dyDescent="0.3">
      <c r="A31" s="1"/>
      <c r="B31" s="1"/>
      <c r="C31" s="1"/>
      <c r="D31" s="1"/>
      <c r="E31" s="1"/>
      <c r="F31" s="1" t="s">
        <v>30</v>
      </c>
      <c r="G31" s="1"/>
      <c r="H31" s="2">
        <v>821.82</v>
      </c>
    </row>
    <row r="32" spans="1:8" x14ac:dyDescent="0.3">
      <c r="A32" s="1"/>
      <c r="B32" s="1"/>
      <c r="C32" s="1"/>
      <c r="D32" s="1"/>
      <c r="E32" s="1"/>
      <c r="F32" s="1" t="s">
        <v>31</v>
      </c>
      <c r="G32" s="1"/>
      <c r="H32" s="2">
        <v>431.47</v>
      </c>
    </row>
    <row r="33" spans="1:8" x14ac:dyDescent="0.3">
      <c r="A33" s="1"/>
      <c r="B33" s="1"/>
      <c r="C33" s="1"/>
      <c r="D33" s="1"/>
      <c r="E33" s="1"/>
      <c r="F33" s="1" t="s">
        <v>32</v>
      </c>
      <c r="G33" s="1"/>
      <c r="H33" s="2">
        <v>40747.93</v>
      </c>
    </row>
    <row r="34" spans="1:8" x14ac:dyDescent="0.3">
      <c r="A34" s="1"/>
      <c r="B34" s="1"/>
      <c r="C34" s="1"/>
      <c r="D34" s="1"/>
      <c r="E34" s="1"/>
      <c r="F34" s="1" t="s">
        <v>33</v>
      </c>
      <c r="G34" s="1"/>
      <c r="H34" s="2">
        <v>3652.91</v>
      </c>
    </row>
    <row r="35" spans="1:8" x14ac:dyDescent="0.3">
      <c r="A35" s="1"/>
      <c r="B35" s="1"/>
      <c r="C35" s="1"/>
      <c r="D35" s="1"/>
      <c r="E35" s="1"/>
      <c r="F35" s="1" t="s">
        <v>34</v>
      </c>
      <c r="G35" s="1"/>
      <c r="H35" s="2">
        <v>177.58</v>
      </c>
    </row>
    <row r="36" spans="1:8" x14ac:dyDescent="0.3">
      <c r="A36" s="1"/>
      <c r="B36" s="1"/>
      <c r="C36" s="1"/>
      <c r="D36" s="1"/>
      <c r="E36" s="1"/>
      <c r="F36" s="1" t="s">
        <v>35</v>
      </c>
      <c r="G36" s="1"/>
      <c r="H36" s="2">
        <v>60499.91</v>
      </c>
    </row>
    <row r="37" spans="1:8" x14ac:dyDescent="0.3">
      <c r="A37" s="1"/>
      <c r="B37" s="1"/>
      <c r="C37" s="1"/>
      <c r="D37" s="1"/>
      <c r="E37" s="1"/>
      <c r="F37" s="1" t="s">
        <v>36</v>
      </c>
      <c r="G37" s="1"/>
      <c r="H37" s="2">
        <v>4113.32</v>
      </c>
    </row>
    <row r="38" spans="1:8" ht="15" thickBot="1" x14ac:dyDescent="0.35">
      <c r="A38" s="1"/>
      <c r="B38" s="1"/>
      <c r="C38" s="1"/>
      <c r="D38" s="1"/>
      <c r="E38" s="1"/>
      <c r="F38" s="1" t="s">
        <v>37</v>
      </c>
      <c r="G38" s="1"/>
      <c r="H38" s="5">
        <v>184.41</v>
      </c>
    </row>
    <row r="39" spans="1:8" x14ac:dyDescent="0.3">
      <c r="A39" s="1"/>
      <c r="B39" s="1"/>
      <c r="C39" s="1"/>
      <c r="D39" s="1"/>
      <c r="E39" s="1" t="s">
        <v>38</v>
      </c>
      <c r="F39" s="1"/>
      <c r="G39" s="1"/>
      <c r="H39" s="2">
        <f>ROUND(SUM(H28:H38),5)</f>
        <v>143113.81</v>
      </c>
    </row>
    <row r="40" spans="1:8" ht="30" customHeight="1" x14ac:dyDescent="0.3">
      <c r="A40" s="1"/>
      <c r="B40" s="1"/>
      <c r="C40" s="1"/>
      <c r="D40" s="1"/>
      <c r="E40" s="1" t="s">
        <v>39</v>
      </c>
      <c r="F40" s="1"/>
      <c r="G40" s="1"/>
      <c r="H40" s="2">
        <v>520.23</v>
      </c>
    </row>
    <row r="41" spans="1:8" x14ac:dyDescent="0.3">
      <c r="A41" s="1"/>
      <c r="B41" s="1"/>
      <c r="C41" s="1"/>
      <c r="D41" s="1"/>
      <c r="E41" s="1" t="s">
        <v>40</v>
      </c>
      <c r="F41" s="1"/>
      <c r="G41" s="1"/>
      <c r="H41" s="2">
        <v>4027.76</v>
      </c>
    </row>
    <row r="42" spans="1:8" x14ac:dyDescent="0.3">
      <c r="A42" s="1"/>
      <c r="B42" s="1"/>
      <c r="C42" s="1"/>
      <c r="D42" s="1"/>
      <c r="E42" s="1" t="s">
        <v>41</v>
      </c>
      <c r="F42" s="1"/>
      <c r="G42" s="1"/>
      <c r="H42" s="2">
        <v>1747.85</v>
      </c>
    </row>
    <row r="43" spans="1:8" x14ac:dyDescent="0.3">
      <c r="A43" s="1"/>
      <c r="B43" s="1"/>
      <c r="C43" s="1"/>
      <c r="D43" s="1"/>
      <c r="E43" s="1" t="s">
        <v>42</v>
      </c>
      <c r="F43" s="1"/>
      <c r="G43" s="1"/>
      <c r="H43" s="2">
        <v>131.25</v>
      </c>
    </row>
    <row r="44" spans="1:8" x14ac:dyDescent="0.3">
      <c r="A44" s="1"/>
      <c r="B44" s="1"/>
      <c r="C44" s="1"/>
      <c r="D44" s="1"/>
      <c r="E44" s="1" t="s">
        <v>43</v>
      </c>
      <c r="F44" s="1"/>
      <c r="G44" s="1"/>
      <c r="H44" s="2"/>
    </row>
    <row r="45" spans="1:8" x14ac:dyDescent="0.3">
      <c r="A45" s="1"/>
      <c r="B45" s="1"/>
      <c r="C45" s="1"/>
      <c r="D45" s="1"/>
      <c r="E45" s="1"/>
      <c r="F45" s="1" t="s">
        <v>44</v>
      </c>
      <c r="G45" s="1"/>
      <c r="H45" s="2">
        <v>6500</v>
      </c>
    </row>
    <row r="46" spans="1:8" x14ac:dyDescent="0.3">
      <c r="A46" s="1"/>
      <c r="B46" s="1"/>
      <c r="C46" s="1"/>
      <c r="D46" s="1"/>
      <c r="E46" s="1"/>
      <c r="F46" s="1" t="s">
        <v>45</v>
      </c>
      <c r="G46" s="1"/>
      <c r="H46" s="2">
        <v>4747.5</v>
      </c>
    </row>
    <row r="47" spans="1:8" x14ac:dyDescent="0.3">
      <c r="A47" s="1"/>
      <c r="B47" s="1"/>
      <c r="C47" s="1"/>
      <c r="D47" s="1"/>
      <c r="E47" s="1"/>
      <c r="F47" s="1" t="s">
        <v>46</v>
      </c>
      <c r="G47" s="1"/>
      <c r="H47" s="2">
        <v>350</v>
      </c>
    </row>
    <row r="48" spans="1:8" x14ac:dyDescent="0.3">
      <c r="A48" s="1"/>
      <c r="B48" s="1"/>
      <c r="C48" s="1"/>
      <c r="D48" s="1"/>
      <c r="E48" s="1"/>
      <c r="F48" s="1" t="s">
        <v>47</v>
      </c>
      <c r="G48" s="1"/>
      <c r="H48" s="2"/>
    </row>
    <row r="49" spans="1:8" x14ac:dyDescent="0.3">
      <c r="A49" s="1"/>
      <c r="B49" s="1"/>
      <c r="C49" s="1"/>
      <c r="D49" s="1"/>
      <c r="E49" s="1"/>
      <c r="F49" s="1"/>
      <c r="G49" s="1" t="s">
        <v>48</v>
      </c>
      <c r="H49" s="2">
        <v>6000</v>
      </c>
    </row>
    <row r="50" spans="1:8" x14ac:dyDescent="0.3">
      <c r="A50" s="1"/>
      <c r="B50" s="1"/>
      <c r="C50" s="1"/>
      <c r="D50" s="1"/>
      <c r="E50" s="1"/>
      <c r="F50" s="1"/>
      <c r="G50" s="1" t="s">
        <v>49</v>
      </c>
      <c r="H50" s="2">
        <v>7784.5</v>
      </c>
    </row>
    <row r="51" spans="1:8" ht="15" thickBot="1" x14ac:dyDescent="0.35">
      <c r="A51" s="1"/>
      <c r="B51" s="1"/>
      <c r="C51" s="1"/>
      <c r="D51" s="1"/>
      <c r="E51" s="1"/>
      <c r="F51" s="1"/>
      <c r="G51" s="1" t="s">
        <v>50</v>
      </c>
      <c r="H51" s="3">
        <v>2240.5</v>
      </c>
    </row>
    <row r="52" spans="1:8" ht="15" thickBot="1" x14ac:dyDescent="0.35">
      <c r="A52" s="1"/>
      <c r="B52" s="1"/>
      <c r="C52" s="1"/>
      <c r="D52" s="1"/>
      <c r="E52" s="1"/>
      <c r="F52" s="1" t="s">
        <v>51</v>
      </c>
      <c r="G52" s="1"/>
      <c r="H52" s="4">
        <f>ROUND(SUM(H48:H51),5)</f>
        <v>16025</v>
      </c>
    </row>
    <row r="53" spans="1:8" ht="30" customHeight="1" x14ac:dyDescent="0.3">
      <c r="A53" s="1"/>
      <c r="B53" s="1"/>
      <c r="C53" s="1"/>
      <c r="D53" s="1"/>
      <c r="E53" s="1" t="s">
        <v>52</v>
      </c>
      <c r="F53" s="1"/>
      <c r="G53" s="1"/>
      <c r="H53" s="2">
        <f>ROUND(SUM(H44:H47)+H52,5)</f>
        <v>27622.5</v>
      </c>
    </row>
    <row r="54" spans="1:8" ht="30" customHeight="1" x14ac:dyDescent="0.3">
      <c r="A54" s="1"/>
      <c r="B54" s="1"/>
      <c r="C54" s="1"/>
      <c r="D54" s="1"/>
      <c r="E54" s="1" t="s">
        <v>53</v>
      </c>
      <c r="F54" s="1"/>
      <c r="G54" s="1"/>
      <c r="H54" s="2">
        <v>3987.77</v>
      </c>
    </row>
    <row r="55" spans="1:8" x14ac:dyDescent="0.3">
      <c r="A55" s="1"/>
      <c r="B55" s="1"/>
      <c r="C55" s="1"/>
      <c r="D55" s="1"/>
      <c r="E55" s="1" t="s">
        <v>54</v>
      </c>
      <c r="F55" s="1"/>
      <c r="G55" s="1"/>
      <c r="H55" s="2">
        <v>11003.96</v>
      </c>
    </row>
    <row r="56" spans="1:8" x14ac:dyDescent="0.3">
      <c r="A56" s="1"/>
      <c r="B56" s="1"/>
      <c r="C56" s="1"/>
      <c r="D56" s="1"/>
      <c r="E56" s="1" t="s">
        <v>55</v>
      </c>
      <c r="F56" s="1"/>
      <c r="G56" s="1"/>
      <c r="H56" s="2">
        <v>349.4</v>
      </c>
    </row>
    <row r="57" spans="1:8" x14ac:dyDescent="0.3">
      <c r="A57" s="1"/>
      <c r="B57" s="1"/>
      <c r="C57" s="1"/>
      <c r="D57" s="1"/>
      <c r="E57" s="1" t="s">
        <v>56</v>
      </c>
      <c r="F57" s="1"/>
      <c r="G57" s="1"/>
      <c r="H57" s="2">
        <v>9589.99</v>
      </c>
    </row>
    <row r="58" spans="1:8" x14ac:dyDescent="0.3">
      <c r="A58" s="1"/>
      <c r="B58" s="1"/>
      <c r="C58" s="1"/>
      <c r="D58" s="1"/>
      <c r="E58" s="1" t="s">
        <v>57</v>
      </c>
      <c r="F58" s="1"/>
      <c r="G58" s="1"/>
      <c r="H58" s="2">
        <v>1069.27</v>
      </c>
    </row>
    <row r="59" spans="1:8" x14ac:dyDescent="0.3">
      <c r="A59" s="1"/>
      <c r="B59" s="1"/>
      <c r="C59" s="1"/>
      <c r="D59" s="1"/>
      <c r="E59" s="1" t="s">
        <v>58</v>
      </c>
      <c r="F59" s="1"/>
      <c r="G59" s="1"/>
      <c r="H59" s="2">
        <v>7025</v>
      </c>
    </row>
    <row r="60" spans="1:8" x14ac:dyDescent="0.3">
      <c r="A60" s="1"/>
      <c r="B60" s="1"/>
      <c r="C60" s="1"/>
      <c r="D60" s="1"/>
      <c r="E60" s="1" t="s">
        <v>59</v>
      </c>
      <c r="F60" s="1"/>
      <c r="G60" s="1"/>
      <c r="H60" s="2">
        <v>2117.14</v>
      </c>
    </row>
    <row r="61" spans="1:8" x14ac:dyDescent="0.3">
      <c r="A61" s="1"/>
      <c r="B61" s="1"/>
      <c r="C61" s="1"/>
      <c r="D61" s="1"/>
      <c r="E61" s="1" t="s">
        <v>60</v>
      </c>
      <c r="F61" s="1"/>
      <c r="G61" s="1"/>
      <c r="H61" s="2">
        <v>2077.5700000000002</v>
      </c>
    </row>
    <row r="62" spans="1:8" x14ac:dyDescent="0.3">
      <c r="A62" s="1"/>
      <c r="B62" s="1"/>
      <c r="C62" s="1"/>
      <c r="D62" s="1"/>
      <c r="E62" s="1" t="s">
        <v>61</v>
      </c>
      <c r="F62" s="1"/>
      <c r="G62" s="1"/>
      <c r="H62" s="2">
        <v>2570.5300000000002</v>
      </c>
    </row>
    <row r="63" spans="1:8" ht="15" thickBot="1" x14ac:dyDescent="0.35">
      <c r="A63" s="1"/>
      <c r="B63" s="1"/>
      <c r="C63" s="1"/>
      <c r="D63" s="1"/>
      <c r="E63" s="1" t="s">
        <v>62</v>
      </c>
      <c r="F63" s="1"/>
      <c r="G63" s="1"/>
      <c r="H63" s="3">
        <v>6115.75</v>
      </c>
    </row>
    <row r="64" spans="1:8" ht="15" thickBot="1" x14ac:dyDescent="0.35">
      <c r="A64" s="1"/>
      <c r="B64" s="1"/>
      <c r="C64" s="1"/>
      <c r="D64" s="1" t="s">
        <v>63</v>
      </c>
      <c r="E64" s="1"/>
      <c r="F64" s="1"/>
      <c r="G64" s="1"/>
      <c r="H64" s="6">
        <f>ROUND(H14+SUM(H26:H27)+SUM(H39:H43)+SUM(H53:H63),5)</f>
        <v>278118.28000000003</v>
      </c>
    </row>
    <row r="65" spans="1:8" ht="30" customHeight="1" thickBot="1" x14ac:dyDescent="0.35">
      <c r="A65" s="1"/>
      <c r="B65" s="1" t="s">
        <v>64</v>
      </c>
      <c r="C65" s="1"/>
      <c r="D65" s="1"/>
      <c r="E65" s="1"/>
      <c r="F65" s="1"/>
      <c r="G65" s="1"/>
      <c r="H65" s="6">
        <f>ROUND(H2+H13-H64,5)</f>
        <v>-1313.46</v>
      </c>
    </row>
    <row r="66" spans="1:8" s="8" customFormat="1" ht="30" customHeight="1" thickBot="1" x14ac:dyDescent="0.25">
      <c r="A66" s="1" t="s">
        <v>65</v>
      </c>
      <c r="B66" s="1"/>
      <c r="C66" s="1"/>
      <c r="D66" s="1"/>
      <c r="E66" s="1"/>
      <c r="F66" s="1"/>
      <c r="G66" s="1"/>
      <c r="H66" s="7">
        <f>H65</f>
        <v>-1313.46</v>
      </c>
    </row>
    <row r="67" spans="1:8" ht="15" thickTop="1" x14ac:dyDescent="0.3"/>
  </sheetData>
  <pageMargins left="0.7" right="0.7" top="0.75" bottom="0.75" header="0.1" footer="0.3"/>
  <pageSetup orientation="portrait" r:id="rId1"/>
  <headerFooter>
    <oddHeader>&amp;L&amp;"Arial,Bold"&amp;8 2:08 PM
&amp;"Arial,Bold"&amp;8 05/18/17
&amp;"Arial,Bold"&amp;8 Cash Basis&amp;C&amp;"Arial,Bold"&amp;12 Guam Educational Radio Foundation
&amp;"Arial,Bold"&amp;14 Profit &amp;&amp; Loss
&amp;"Arial,Bold"&amp;10 October 2015 through September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</dc:creator>
  <cp:lastModifiedBy>Merlita</cp:lastModifiedBy>
  <cp:lastPrinted>2017-05-18T04:11:35Z</cp:lastPrinted>
  <dcterms:created xsi:type="dcterms:W3CDTF">2017-05-18T04:08:19Z</dcterms:created>
  <dcterms:modified xsi:type="dcterms:W3CDTF">2017-05-18T04:14:25Z</dcterms:modified>
</cp:coreProperties>
</file>